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6" windowHeight="7764" activeTab="2"/>
  </bookViews>
  <sheets>
    <sheet name="მუდმივი  ჯგუფი " sheetId="5" r:id="rId1"/>
    <sheet name="მობილური ჯგუფები" sheetId="8" r:id="rId2"/>
    <sheet name="ინვენტარი და სახარჯი მასალა " sheetId="9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8" l="1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3" i="8"/>
  <c r="K28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4" i="8"/>
  <c r="K3" i="8"/>
  <c r="K42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3" i="5"/>
  <c r="F12" i="9" l="1"/>
  <c r="H29" i="9"/>
  <c r="H14" i="9" l="1"/>
  <c r="H13" i="9"/>
  <c r="H12" i="9"/>
  <c r="H11" i="9"/>
  <c r="H10" i="9"/>
  <c r="H9" i="9"/>
  <c r="H8" i="9"/>
  <c r="H7" i="9"/>
  <c r="H6" i="9"/>
  <c r="H5" i="9"/>
  <c r="H28" i="9"/>
  <c r="H27" i="9"/>
  <c r="H26" i="9"/>
  <c r="H25" i="9"/>
  <c r="H24" i="9"/>
  <c r="H23" i="9"/>
  <c r="H22" i="9"/>
  <c r="H21" i="9"/>
  <c r="H15" i="9" l="1"/>
</calcChain>
</file>

<file path=xl/sharedStrings.xml><?xml version="1.0" encoding="utf-8"?>
<sst xmlns="http://schemas.openxmlformats.org/spreadsheetml/2006/main" count="162" uniqueCount="141">
  <si>
    <t>წყნეთი</t>
  </si>
  <si>
    <t>ს/ს ბახტრიონი</t>
  </si>
  <si>
    <t>603 ნიშნული</t>
  </si>
  <si>
    <t>540 ნიშნული</t>
  </si>
  <si>
    <t>ს/ს ბაგები</t>
  </si>
  <si>
    <t>ს/ს ქობულეთი</t>
  </si>
  <si>
    <t>ს/ს  ფუნიკულიორი</t>
  </si>
  <si>
    <t>თეთრხევჰესი</t>
  </si>
  <si>
    <t>ბოდორნა ჰესი</t>
  </si>
  <si>
    <t>დიდუბე-ჩუღურეთის ბიზნეს ცენტრი</t>
  </si>
  <si>
    <t>დასახელება</t>
  </si>
  <si>
    <t>მისამართი</t>
  </si>
  <si>
    <t>ს/ს "ქობულეთი I"</t>
  </si>
  <si>
    <t>ს/ს "ვაზისუბანი I"</t>
  </si>
  <si>
    <t>ს/ს "ვაზისუბანი II"</t>
  </si>
  <si>
    <t>ს/ს "გლდანი"</t>
  </si>
  <si>
    <t>ს/ს "მუხიანი"</t>
  </si>
  <si>
    <t>ღრმაღელის გამწმენდ ნაგებობასთან</t>
  </si>
  <si>
    <t>ს/ს "ზემო-ვაკე"</t>
  </si>
  <si>
    <t>გალის ქ. #14</t>
  </si>
  <si>
    <t>ს/ს "მუხრანი"</t>
  </si>
  <si>
    <t>ს/ს "სოღანლუღი I"</t>
  </si>
  <si>
    <t>სოღანლუღის დასახლება, მაცივრების #4 კომბინატთან</t>
  </si>
  <si>
    <t>ს/ს "სეიდაბადი"</t>
  </si>
  <si>
    <t>ასათიანის ქ. #56</t>
  </si>
  <si>
    <t>ს/ს "ხარფუხი"</t>
  </si>
  <si>
    <t>ფირდოუსის ქ. #8</t>
  </si>
  <si>
    <t>ს/ს "კრწანისი I"</t>
  </si>
  <si>
    <t>დიდი ხეივანის ქ. #1</t>
  </si>
  <si>
    <t>ს/ს "კრწანისი II"</t>
  </si>
  <si>
    <t>კრწანისის ქ. #7 კორპუსთან</t>
  </si>
  <si>
    <t>ს/ს "შავნაბადა"</t>
  </si>
  <si>
    <t>გორგასალის ქ. #52</t>
  </si>
  <si>
    <t>ს/ს "კაიშაური"</t>
  </si>
  <si>
    <t>კაიშაურის ქ. #53-თან</t>
  </si>
  <si>
    <t>ს/ს "ნასაგური"</t>
  </si>
  <si>
    <t>ლილოს სავაჭრო ცენტრთან</t>
  </si>
  <si>
    <t>ს/ს "დიდი ლილო"</t>
  </si>
  <si>
    <t>დიდი ლილოს დასახლების გზასთან (დასაწყისში)</t>
  </si>
  <si>
    <t>ს/ს "ხუდადოვი"</t>
  </si>
  <si>
    <t>ს/ს "მუხიანი 2"</t>
  </si>
  <si>
    <t>26 მაისის ქ. #1-თან</t>
  </si>
  <si>
    <t>ს/ს "გიორგიწმინდა"</t>
  </si>
  <si>
    <t>აღმაშენებლის ქ. #48</t>
  </si>
  <si>
    <t>ს/ს "ავჭალა 1"</t>
  </si>
  <si>
    <t>ავჭალა 2 დასახლება, გუდიაშვილის ქუჩა</t>
  </si>
  <si>
    <t>ს/ს "დიდი ლილო 2"</t>
  </si>
  <si>
    <t>სოფ. დიდი ლილო, იასამნის ქ 24ა. (სკოლასთან)</t>
  </si>
  <si>
    <t>ს/ს "სოფ. დიღომი 1"</t>
  </si>
  <si>
    <t>ს/ს "სოფ. დიღომი 2"</t>
  </si>
  <si>
    <t>ს/ს "პატარა ლილო"</t>
  </si>
  <si>
    <t>პატარა ლილოს მიმავალი გზის დასაწყისში</t>
  </si>
  <si>
    <t>ს/ს "გაზის დასახლება"</t>
  </si>
  <si>
    <t>ჰერეთის ქ. #5</t>
  </si>
  <si>
    <t>ს/ს "ოქროყანა"</t>
  </si>
  <si>
    <t>ოქროყანა</t>
  </si>
  <si>
    <t>ს/ს "თხინვალა აგარაკი 1"</t>
  </si>
  <si>
    <t>„მწვანე უბანი ლისთან“ მიმდებარედ.</t>
  </si>
  <si>
    <t>ს/ს "თაბორი"</t>
  </si>
  <si>
    <t>თაბორი</t>
  </si>
  <si>
    <t>ს/ს ,,გოლფ კლუბი"</t>
  </si>
  <si>
    <t>თელეთის ტრასის მიმდებარედ</t>
  </si>
  <si>
    <t xml:space="preserve">„ზემო ვაკეს“ რეზერვუარები </t>
  </si>
  <si>
    <t>მარაბდის ქუჩის ბოლოში</t>
  </si>
  <si>
    <t xml:space="preserve">"ვაზისუბანი III" რეზერვუარი </t>
  </si>
  <si>
    <t xml:space="preserve">ვაზისუბანი 2 მ/რ თავზე, ეკლესიასთან, </t>
  </si>
  <si>
    <t xml:space="preserve">"მუხრანის" რეზერვუარები (ზღვისუბანი) </t>
  </si>
  <si>
    <t>მუხრანის ქუჩის ბოლოს, ეკლესიასთან.</t>
  </si>
  <si>
    <t>სათავო ოფისი</t>
  </si>
  <si>
    <t xml:space="preserve"> წყალარინების საავარიო</t>
  </si>
  <si>
    <t>ავტოსატრანსპორტო დეპარტამენტი</t>
  </si>
  <si>
    <t>სამშენებლო- სარემონტო დეპარტამენტი</t>
  </si>
  <si>
    <t>ჟინვალის ადმინისტრაცია</t>
  </si>
  <si>
    <t>ღრმაღელე, საფილტრე სადგური,ცენტრალური ლაბორატორია</t>
  </si>
  <si>
    <t xml:space="preserve">წყალსადენის საავარიო </t>
  </si>
  <si>
    <t>ვაკე-საბურთალოს ბიზნეს ცენტრი</t>
  </si>
  <si>
    <t>გლდანი-ნაძალადევის ბიზნეს ცენტრი</t>
  </si>
  <si>
    <t>ისანი-სამგორის ბიზნეს ცენტრი</t>
  </si>
  <si>
    <t>ორხევის საავარიო</t>
  </si>
  <si>
    <t>ცენტრალური საწყობი</t>
  </si>
  <si>
    <t>გლდანი-ნაძალადევის სერვის ცენტრი</t>
  </si>
  <si>
    <t>ისანი-სამგორის სერვის ცენტრი</t>
  </si>
  <si>
    <t>შუამთის ქ , ნაკვეთი 24/083</t>
  </si>
  <si>
    <t>მცხეთის რაიონის ბიზნეს ცენტრი</t>
  </si>
  <si>
    <t>შინდისის საავარიო</t>
  </si>
  <si>
    <t>ს/ს  ფუნიკულიორი 2</t>
  </si>
  <si>
    <t>საგურამო ჰესი და ქვესადგური</t>
  </si>
  <si>
    <t>საგურამოს წყალსადენის სათავე ნაგებობა: ადმინისტრაცია, ორი სამიჯნე კამერა - ყოველდღიურად  დასუფთავება                                                                                                                                                  მუხიანის სატუმბო სადგური, პირველი აწევის სატუმბო სადგური, ლაბორატორია, მეორე აწევის სატუმბო სადგური, , საქლორატორო - თვეში ერთხელ დასუფთავება</t>
  </si>
  <si>
    <t>ნატახტარ-მისაქციელის სათავე ნაგებობა - ადმინისტრაცია, ორი სამიჯნო კამერა - ყოველდღიურას დასუფთავება                                                                                                                                   სატუმბო სადგური, პირველი აწევის სატუმბო, , საქლორატორო - თვეში ერთხელ დასუფთავება</t>
  </si>
  <si>
    <t>სამგორის ადმინისტრაციული შენობა და სათავე ნაგებობები -                                                              ფილტრების 4 შენობა, საქლორატორო, ბადეების ოთახი, 4 სატუმბო სადგური - თვეში ერთხელ</t>
  </si>
  <si>
    <t>ბულაჩაური-ჭოპორტის სათავე ნაგებობა - ყოველდღიურად დასუფთავება                                             სატუმბო სადგური, სამიჯნო კამერა - თვეში ერთხელ</t>
  </si>
  <si>
    <t>N</t>
  </si>
  <si>
    <t xml:space="preserve">დასახელება </t>
  </si>
  <si>
    <t xml:space="preserve">სპეციფიკაცია </t>
  </si>
  <si>
    <t xml:space="preserve">საპირფარეშოს სარკე </t>
  </si>
  <si>
    <t>60*40 სმ</t>
  </si>
  <si>
    <t xml:space="preserve">მექანიკური </t>
  </si>
  <si>
    <t xml:space="preserve">ნაგვის ურნა პედლით, მეტალის </t>
  </si>
  <si>
    <t xml:space="preserve">5 ლ </t>
  </si>
  <si>
    <t xml:space="preserve">უნიტაზის ჯაგრისი </t>
  </si>
  <si>
    <t xml:space="preserve">საფერფლე ურნა </t>
  </si>
  <si>
    <t xml:space="preserve">გარე მოხმარების ფეხის საწმენდი ალუმინის კარკასით </t>
  </si>
  <si>
    <t>60*90 სმ</t>
  </si>
  <si>
    <t xml:space="preserve">შიდა მოხმარების ფეხის საწმედნი რეზინის </t>
  </si>
  <si>
    <t xml:space="preserve">60*90 სმ </t>
  </si>
  <si>
    <t xml:space="preserve">სახარჯი მასალა </t>
  </si>
  <si>
    <t>ტუალეტის ქაღალდი</t>
  </si>
  <si>
    <t xml:space="preserve">3 შრიანი </t>
  </si>
  <si>
    <t>ხელის საწმენდი ქაღალდი</t>
  </si>
  <si>
    <t xml:space="preserve">სამზარეულოს ქაღალდი </t>
  </si>
  <si>
    <t xml:space="preserve">ჰაერის აეროზოლი </t>
  </si>
  <si>
    <t xml:space="preserve">თხევადი საპონი </t>
  </si>
  <si>
    <t xml:space="preserve">ჭურჭლის სარეცხი სითხე </t>
  </si>
  <si>
    <t>ჭურჭლის სარეცხი ღრუბელი</t>
  </si>
  <si>
    <t xml:space="preserve">მაგიდის საწმენდი ტილო </t>
  </si>
  <si>
    <t xml:space="preserve">რაოდ </t>
  </si>
  <si>
    <t xml:space="preserve">ერთ ფასი ლარი დღგ-ს ჩთ </t>
  </si>
  <si>
    <t xml:space="preserve">სულ ფასი ლარი დღგ-ს ჩთ </t>
  </si>
  <si>
    <t xml:space="preserve">ბრენდი/მოდელი/მწარმოებელი ქვეყანა </t>
  </si>
  <si>
    <t xml:space="preserve">ინვენტარი </t>
  </si>
  <si>
    <t xml:space="preserve">რულონი და/ან ზეტის </t>
  </si>
  <si>
    <t>ნეიტრალური არომატით</t>
  </si>
  <si>
    <t>ნეიტრალური არომატით, დამარბილებლით, ჰიპოალერგიული</t>
  </si>
  <si>
    <t xml:space="preserve">აღწერა/სპეციფიკაცია </t>
  </si>
  <si>
    <t xml:space="preserve">ბრენდი/მწარმოებელი ქვეყანა </t>
  </si>
  <si>
    <t>შენობის კვ.მ.</t>
  </si>
  <si>
    <t xml:space="preserve">დასალაგებელი გარე პერიმეტრი კვმ </t>
  </si>
  <si>
    <t xml:space="preserve">განფასება </t>
  </si>
  <si>
    <t>შენობის  და დასალააგებელი გარე პერიმენტრის ჯამური კვადრატულობა</t>
  </si>
  <si>
    <t>შენობა/ოფისი ფასი ლარი დღგ-ს ჩთ (1 თვე)</t>
  </si>
  <si>
    <t>გარე პერიმეტრის ფასი დღგ-ს ჩთ (1 თვე )</t>
  </si>
  <si>
    <t xml:space="preserve">სახარჯი მასალის ფასი ლარი დღგ-ს ჩთ (1 თვე) </t>
  </si>
  <si>
    <t xml:space="preserve">სულ ობიექტის ფასი ლარი დღგ-ს ჩთ (1 თვე) </t>
  </si>
  <si>
    <t xml:space="preserve">თანამშრომელბის რაოდ </t>
  </si>
  <si>
    <t xml:space="preserve">* შემსყიდველმა თავისი რესურსით უნდა უზრუნველყოს უსასყიდლოდ ინვენტარით აღჭურვა. </t>
  </si>
  <si>
    <t>თხევადი საპნის დისპენსერი *</t>
  </si>
  <si>
    <t>საწმენდი ქაღალდის დისპენსერი *</t>
  </si>
  <si>
    <t>სამზარეულოს ქაღალდის დისპენსერი *</t>
  </si>
  <si>
    <t>ტუალეტის ქაღალდი დისპენსერი *</t>
  </si>
  <si>
    <t>პლასტმასის, დახურული თავით</t>
  </si>
  <si>
    <t xml:space="preserve">საფერფლე და ჩასაყრელი მეტალის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</si>
</sst>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scheme val="minor"/>
    </font>
    <font>
      <b/>
      <i/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</cellStyleXfs>
  <cellXfs count="60">
    <xf numFmtId="0" fontId="0" fillId="0" borderId="0" xfId="0"/>
    <xf numFmtId="0" fontId="4" fillId="2" borderId="1" xfId="0" applyFont="1" applyFill="1" applyBorder="1" applyAlignment="1">
      <alignment horizontal="left"/>
    </xf>
    <xf numFmtId="0" fontId="5" fillId="0" borderId="0" xfId="5"/>
    <xf numFmtId="0" fontId="6" fillId="0" borderId="1" xfId="5" applyFont="1" applyBorder="1"/>
    <xf numFmtId="0" fontId="6" fillId="0" borderId="0" xfId="5" applyFont="1"/>
    <xf numFmtId="0" fontId="6" fillId="2" borderId="1" xfId="5" applyFont="1" applyFill="1" applyBorder="1" applyAlignment="1">
      <alignment horizontal="left"/>
    </xf>
    <xf numFmtId="0" fontId="5" fillId="0" borderId="1" xfId="5" applyBorder="1"/>
    <xf numFmtId="0" fontId="3" fillId="3" borderId="1" xfId="0" applyFont="1" applyFill="1" applyBorder="1" applyAlignment="1">
      <alignment horizontal="center" vertical="center"/>
    </xf>
    <xf numFmtId="0" fontId="5" fillId="0" borderId="0" xfId="5" applyAlignment="1">
      <alignment horizontal="center" vertical="center"/>
    </xf>
    <xf numFmtId="0" fontId="0" fillId="0" borderId="1" xfId="0" applyBorder="1"/>
    <xf numFmtId="0" fontId="6" fillId="2" borderId="1" xfId="5" applyFont="1" applyFill="1" applyBorder="1" applyAlignment="1">
      <alignment horizontal="left" wrapText="1"/>
    </xf>
    <xf numFmtId="0" fontId="6" fillId="0" borderId="1" xfId="5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5" borderId="1" xfId="5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6" fillId="2" borderId="1" xfId="5" applyFont="1" applyFill="1" applyBorder="1" applyAlignment="1">
      <alignment horizontal="center"/>
    </xf>
    <xf numFmtId="0" fontId="6" fillId="0" borderId="0" xfId="5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5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4" borderId="1" xfId="5" applyFont="1" applyFill="1" applyBorder="1" applyAlignment="1">
      <alignment horizontal="center" vertical="center" wrapText="1"/>
    </xf>
    <xf numFmtId="0" fontId="7" fillId="4" borderId="4" xfId="5" applyFont="1" applyFill="1" applyBorder="1" applyAlignment="1">
      <alignment horizontal="center" vertical="center" wrapText="1"/>
    </xf>
    <xf numFmtId="0" fontId="5" fillId="0" borderId="4" xfId="5" applyBorder="1"/>
    <xf numFmtId="0" fontId="3" fillId="3" borderId="4" xfId="0" applyFont="1" applyFill="1" applyBorder="1" applyAlignment="1">
      <alignment horizontal="center" vertical="center" wrapText="1"/>
    </xf>
    <xf numFmtId="0" fontId="6" fillId="2" borderId="4" xfId="5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 vertical="center" wrapText="1"/>
    </xf>
    <xf numFmtId="0" fontId="5" fillId="0" borderId="8" xfId="5" applyBorder="1"/>
    <xf numFmtId="0" fontId="5" fillId="0" borderId="9" xfId="5" applyBorder="1"/>
    <xf numFmtId="0" fontId="5" fillId="0" borderId="10" xfId="5" applyBorder="1"/>
    <xf numFmtId="0" fontId="5" fillId="0" borderId="11" xfId="5" applyBorder="1"/>
    <xf numFmtId="0" fontId="5" fillId="0" borderId="12" xfId="5" applyBorder="1"/>
    <xf numFmtId="0" fontId="5" fillId="0" borderId="1" xfId="5" applyBorder="1" applyAlignment="1">
      <alignment horizontal="center" vertical="center"/>
    </xf>
    <xf numFmtId="0" fontId="12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8" fillId="4" borderId="1" xfId="5" applyFont="1" applyFill="1" applyBorder="1" applyAlignment="1">
      <alignment horizontal="center" wrapText="1"/>
    </xf>
    <xf numFmtId="0" fontId="8" fillId="4" borderId="9" xfId="5" applyFont="1" applyFill="1" applyBorder="1" applyAlignment="1">
      <alignment horizontal="center" wrapText="1"/>
    </xf>
    <xf numFmtId="0" fontId="8" fillId="4" borderId="5" xfId="5" applyFont="1" applyFill="1" applyBorder="1" applyAlignment="1">
      <alignment horizontal="center"/>
    </xf>
    <xf numFmtId="0" fontId="8" fillId="4" borderId="6" xfId="5" applyFont="1" applyFill="1" applyBorder="1" applyAlignment="1">
      <alignment horizontal="center"/>
    </xf>
    <xf numFmtId="0" fontId="8" fillId="4" borderId="7" xfId="5" applyFont="1" applyFill="1" applyBorder="1" applyAlignment="1">
      <alignment horizontal="center"/>
    </xf>
    <xf numFmtId="0" fontId="8" fillId="4" borderId="1" xfId="5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6">
    <cellStyle name="Comma 2" xfId="3"/>
    <cellStyle name="Normal" xfId="0" builtinId="0"/>
    <cellStyle name="Normal 2" xfId="2"/>
    <cellStyle name="Normal 2 2" xfId="5"/>
    <cellStyle name="Percent 2" xfId="1"/>
    <cellStyle name="Percent 3" xfId="4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K42"/>
  <sheetViews>
    <sheetView workbookViewId="0">
      <selection activeCell="L2" sqref="L2"/>
    </sheetView>
  </sheetViews>
  <sheetFormatPr defaultColWidth="8.77734375" defaultRowHeight="14.4" x14ac:dyDescent="0.3"/>
  <cols>
    <col min="1" max="1" width="3.109375" style="2" customWidth="1"/>
    <col min="2" max="2" width="4" style="8" customWidth="1"/>
    <col min="3" max="3" width="75.109375" style="4" customWidth="1"/>
    <col min="4" max="4" width="15.5546875" style="28" customWidth="1"/>
    <col min="5" max="5" width="17.77734375" style="28" customWidth="1"/>
    <col min="6" max="6" width="16" style="28" customWidth="1"/>
    <col min="7" max="7" width="17.77734375" style="28" customWidth="1"/>
    <col min="8" max="8" width="14.33203125" style="2" customWidth="1"/>
    <col min="9" max="9" width="12.33203125" style="2" customWidth="1"/>
    <col min="10" max="10" width="13.33203125" style="2" customWidth="1"/>
    <col min="11" max="11" width="11.109375" style="2" customWidth="1"/>
    <col min="12" max="16384" width="8.77734375" style="2"/>
  </cols>
  <sheetData>
    <row r="1" spans="2:11" x14ac:dyDescent="0.3">
      <c r="H1" s="50" t="s">
        <v>127</v>
      </c>
      <c r="I1" s="51"/>
      <c r="J1" s="51"/>
      <c r="K1" s="52"/>
    </row>
    <row r="2" spans="2:11" ht="86.4" x14ac:dyDescent="0.3">
      <c r="B2" s="18" t="s">
        <v>91</v>
      </c>
      <c r="C2" s="19" t="s">
        <v>10</v>
      </c>
      <c r="D2" s="7" t="s">
        <v>125</v>
      </c>
      <c r="E2" s="32" t="s">
        <v>126</v>
      </c>
      <c r="F2" s="37" t="s">
        <v>128</v>
      </c>
      <c r="G2" s="32" t="s">
        <v>133</v>
      </c>
      <c r="H2" s="39" t="s">
        <v>129</v>
      </c>
      <c r="I2" s="34" t="s">
        <v>130</v>
      </c>
      <c r="J2" s="35" t="s">
        <v>131</v>
      </c>
      <c r="K2" s="49" t="s">
        <v>132</v>
      </c>
    </row>
    <row r="3" spans="2:11" x14ac:dyDescent="0.3">
      <c r="B3" s="11">
        <v>1</v>
      </c>
      <c r="C3" s="5" t="s">
        <v>68</v>
      </c>
      <c r="D3" s="29">
        <v>4640</v>
      </c>
      <c r="E3" s="29">
        <v>100</v>
      </c>
      <c r="F3" s="38">
        <f>E3+D3</f>
        <v>4740</v>
      </c>
      <c r="G3" s="45">
        <v>400</v>
      </c>
      <c r="H3" s="40"/>
      <c r="I3" s="6"/>
      <c r="J3" s="36"/>
      <c r="K3" s="41">
        <f>H3+I3+J3</f>
        <v>0</v>
      </c>
    </row>
    <row r="4" spans="2:11" x14ac:dyDescent="0.3">
      <c r="B4" s="11">
        <v>2</v>
      </c>
      <c r="C4" s="5" t="s">
        <v>69</v>
      </c>
      <c r="D4" s="30">
        <v>750</v>
      </c>
      <c r="E4" s="29">
        <v>100</v>
      </c>
      <c r="F4" s="38">
        <f t="shared" ref="F4:F41" si="0">E4+D4</f>
        <v>850</v>
      </c>
      <c r="G4" s="45">
        <v>50</v>
      </c>
      <c r="H4" s="40"/>
      <c r="I4" s="6"/>
      <c r="J4" s="36"/>
      <c r="K4" s="41">
        <f t="shared" ref="K4:K41" si="1">H4+I4+J4</f>
        <v>0</v>
      </c>
    </row>
    <row r="5" spans="2:11" x14ac:dyDescent="0.3">
      <c r="B5" s="11">
        <v>3</v>
      </c>
      <c r="C5" s="5" t="s">
        <v>70</v>
      </c>
      <c r="D5" s="30">
        <v>360</v>
      </c>
      <c r="E5" s="29">
        <v>100</v>
      </c>
      <c r="F5" s="38">
        <f t="shared" si="0"/>
        <v>460</v>
      </c>
      <c r="G5" s="45">
        <v>80</v>
      </c>
      <c r="H5" s="40"/>
      <c r="I5" s="6"/>
      <c r="J5" s="36"/>
      <c r="K5" s="41">
        <f t="shared" si="1"/>
        <v>0</v>
      </c>
    </row>
    <row r="6" spans="2:11" x14ac:dyDescent="0.3">
      <c r="B6" s="11">
        <v>4</v>
      </c>
      <c r="C6" s="5" t="s">
        <v>71</v>
      </c>
      <c r="D6" s="30">
        <v>800</v>
      </c>
      <c r="E6" s="29">
        <v>100</v>
      </c>
      <c r="F6" s="38">
        <f t="shared" si="0"/>
        <v>900</v>
      </c>
      <c r="G6" s="45">
        <v>150</v>
      </c>
      <c r="H6" s="40"/>
      <c r="I6" s="6"/>
      <c r="J6" s="36"/>
      <c r="K6" s="41">
        <f t="shared" si="1"/>
        <v>0</v>
      </c>
    </row>
    <row r="7" spans="2:11" x14ac:dyDescent="0.3">
      <c r="B7" s="11">
        <v>5</v>
      </c>
      <c r="C7" s="5" t="s">
        <v>72</v>
      </c>
      <c r="D7" s="30">
        <v>4500</v>
      </c>
      <c r="E7" s="29">
        <v>100</v>
      </c>
      <c r="F7" s="38">
        <f t="shared" si="0"/>
        <v>4600</v>
      </c>
      <c r="G7" s="45">
        <v>30</v>
      </c>
      <c r="H7" s="40"/>
      <c r="I7" s="6"/>
      <c r="J7" s="36"/>
      <c r="K7" s="41">
        <f t="shared" si="1"/>
        <v>0</v>
      </c>
    </row>
    <row r="8" spans="2:11" ht="55.2" x14ac:dyDescent="0.3">
      <c r="B8" s="11">
        <v>6</v>
      </c>
      <c r="C8" s="10" t="s">
        <v>87</v>
      </c>
      <c r="D8" s="31">
        <v>2500</v>
      </c>
      <c r="E8" s="29">
        <v>100</v>
      </c>
      <c r="F8" s="38">
        <f t="shared" si="0"/>
        <v>2600</v>
      </c>
      <c r="G8" s="31">
        <v>8</v>
      </c>
      <c r="H8" s="40"/>
      <c r="I8" s="6"/>
      <c r="J8" s="36"/>
      <c r="K8" s="41">
        <f t="shared" si="1"/>
        <v>0</v>
      </c>
    </row>
    <row r="9" spans="2:11" ht="55.2" x14ac:dyDescent="0.3">
      <c r="B9" s="11">
        <v>7</v>
      </c>
      <c r="C9" s="10" t="s">
        <v>88</v>
      </c>
      <c r="D9" s="31">
        <v>1500</v>
      </c>
      <c r="E9" s="29">
        <v>100</v>
      </c>
      <c r="F9" s="38">
        <f t="shared" si="0"/>
        <v>1600</v>
      </c>
      <c r="G9" s="31">
        <v>8</v>
      </c>
      <c r="H9" s="40"/>
      <c r="I9" s="6"/>
      <c r="J9" s="36"/>
      <c r="K9" s="41">
        <f t="shared" si="1"/>
        <v>0</v>
      </c>
    </row>
    <row r="10" spans="2:11" ht="27.6" x14ac:dyDescent="0.3">
      <c r="B10" s="11">
        <v>8</v>
      </c>
      <c r="C10" s="10" t="s">
        <v>90</v>
      </c>
      <c r="D10" s="31">
        <v>400</v>
      </c>
      <c r="E10" s="29">
        <v>100</v>
      </c>
      <c r="F10" s="38">
        <f t="shared" si="0"/>
        <v>500</v>
      </c>
      <c r="G10" s="31">
        <v>5</v>
      </c>
      <c r="H10" s="40"/>
      <c r="I10" s="6"/>
      <c r="J10" s="36"/>
      <c r="K10" s="41">
        <f t="shared" si="1"/>
        <v>0</v>
      </c>
    </row>
    <row r="11" spans="2:11" ht="41.4" x14ac:dyDescent="0.3">
      <c r="B11" s="11">
        <v>9</v>
      </c>
      <c r="C11" s="10" t="s">
        <v>89</v>
      </c>
      <c r="D11" s="31">
        <v>1200</v>
      </c>
      <c r="E11" s="29">
        <v>100</v>
      </c>
      <c r="F11" s="38">
        <f t="shared" si="0"/>
        <v>1300</v>
      </c>
      <c r="G11" s="45">
        <v>19</v>
      </c>
      <c r="H11" s="40"/>
      <c r="I11" s="6"/>
      <c r="J11" s="36"/>
      <c r="K11" s="41">
        <f t="shared" si="1"/>
        <v>0</v>
      </c>
    </row>
    <row r="12" spans="2:11" x14ac:dyDescent="0.3">
      <c r="B12" s="11">
        <v>10</v>
      </c>
      <c r="C12" s="5" t="s">
        <v>73</v>
      </c>
      <c r="D12" s="30">
        <v>5000</v>
      </c>
      <c r="E12" s="29">
        <v>100</v>
      </c>
      <c r="F12" s="38">
        <f t="shared" si="0"/>
        <v>5100</v>
      </c>
      <c r="G12" s="45">
        <v>27</v>
      </c>
      <c r="H12" s="40"/>
      <c r="I12" s="6"/>
      <c r="J12" s="36"/>
      <c r="K12" s="41">
        <f t="shared" si="1"/>
        <v>0</v>
      </c>
    </row>
    <row r="13" spans="2:11" x14ac:dyDescent="0.3">
      <c r="B13" s="11">
        <v>11</v>
      </c>
      <c r="C13" s="5" t="s">
        <v>74</v>
      </c>
      <c r="D13" s="30">
        <v>600</v>
      </c>
      <c r="E13" s="29">
        <v>100</v>
      </c>
      <c r="F13" s="38">
        <f t="shared" si="0"/>
        <v>700</v>
      </c>
      <c r="G13" s="45">
        <v>90</v>
      </c>
      <c r="H13" s="40"/>
      <c r="I13" s="6"/>
      <c r="J13" s="36"/>
      <c r="K13" s="41">
        <f t="shared" si="1"/>
        <v>0</v>
      </c>
    </row>
    <row r="14" spans="2:11" x14ac:dyDescent="0.3">
      <c r="B14" s="11">
        <v>12</v>
      </c>
      <c r="C14" s="5" t="s">
        <v>75</v>
      </c>
      <c r="D14" s="30">
        <v>277</v>
      </c>
      <c r="E14" s="29">
        <v>100</v>
      </c>
      <c r="F14" s="38">
        <f t="shared" si="0"/>
        <v>377</v>
      </c>
      <c r="G14" s="45">
        <v>90</v>
      </c>
      <c r="H14" s="40"/>
      <c r="I14" s="6"/>
      <c r="J14" s="36"/>
      <c r="K14" s="41">
        <f t="shared" si="1"/>
        <v>0</v>
      </c>
    </row>
    <row r="15" spans="2:11" x14ac:dyDescent="0.3">
      <c r="B15" s="11">
        <v>13</v>
      </c>
      <c r="C15" s="5" t="s">
        <v>76</v>
      </c>
      <c r="D15" s="30">
        <v>360</v>
      </c>
      <c r="E15" s="29">
        <v>100</v>
      </c>
      <c r="F15" s="27">
        <f t="shared" si="0"/>
        <v>460</v>
      </c>
      <c r="G15" s="8">
        <v>40</v>
      </c>
      <c r="H15" s="40"/>
      <c r="I15" s="6"/>
      <c r="J15" s="36"/>
      <c r="K15" s="41">
        <f t="shared" si="1"/>
        <v>0</v>
      </c>
    </row>
    <row r="16" spans="2:11" x14ac:dyDescent="0.3">
      <c r="B16" s="11">
        <v>14</v>
      </c>
      <c r="C16" s="5" t="s">
        <v>9</v>
      </c>
      <c r="D16" s="30">
        <v>200</v>
      </c>
      <c r="E16" s="29">
        <v>100</v>
      </c>
      <c r="F16" s="38">
        <f t="shared" si="0"/>
        <v>300</v>
      </c>
      <c r="G16" s="45">
        <v>58</v>
      </c>
      <c r="H16" s="40"/>
      <c r="I16" s="6"/>
      <c r="J16" s="36"/>
      <c r="K16" s="41">
        <f t="shared" si="1"/>
        <v>0</v>
      </c>
    </row>
    <row r="17" spans="2:11" x14ac:dyDescent="0.3">
      <c r="B17" s="11">
        <v>15</v>
      </c>
      <c r="C17" s="5" t="s">
        <v>77</v>
      </c>
      <c r="D17" s="29">
        <v>500</v>
      </c>
      <c r="E17" s="29">
        <v>100</v>
      </c>
      <c r="F17" s="38">
        <f t="shared" si="0"/>
        <v>600</v>
      </c>
      <c r="G17" s="45">
        <v>25</v>
      </c>
      <c r="H17" s="40"/>
      <c r="I17" s="6"/>
      <c r="J17" s="36"/>
      <c r="K17" s="41">
        <f t="shared" si="1"/>
        <v>0</v>
      </c>
    </row>
    <row r="18" spans="2:11" x14ac:dyDescent="0.3">
      <c r="B18" s="11">
        <v>16</v>
      </c>
      <c r="C18" s="5" t="s">
        <v>7</v>
      </c>
      <c r="D18" s="29">
        <v>1000</v>
      </c>
      <c r="E18" s="29">
        <v>100</v>
      </c>
      <c r="F18" s="38">
        <f t="shared" si="0"/>
        <v>1100</v>
      </c>
      <c r="G18" s="45">
        <v>6</v>
      </c>
      <c r="H18" s="40"/>
      <c r="I18" s="6"/>
      <c r="J18" s="36"/>
      <c r="K18" s="41">
        <f t="shared" si="1"/>
        <v>0</v>
      </c>
    </row>
    <row r="19" spans="2:11" x14ac:dyDescent="0.3">
      <c r="B19" s="11">
        <v>17</v>
      </c>
      <c r="C19" s="5" t="s">
        <v>78</v>
      </c>
      <c r="D19" s="30">
        <v>450</v>
      </c>
      <c r="E19" s="29">
        <v>100</v>
      </c>
      <c r="F19" s="38">
        <f t="shared" si="0"/>
        <v>550</v>
      </c>
      <c r="G19" s="45">
        <v>30</v>
      </c>
      <c r="H19" s="40"/>
      <c r="I19" s="6"/>
      <c r="J19" s="36"/>
      <c r="K19" s="41">
        <f t="shared" si="1"/>
        <v>0</v>
      </c>
    </row>
    <row r="20" spans="2:11" x14ac:dyDescent="0.3">
      <c r="B20" s="11">
        <v>18</v>
      </c>
      <c r="C20" s="5" t="s">
        <v>79</v>
      </c>
      <c r="D20" s="30">
        <v>1000</v>
      </c>
      <c r="E20" s="29">
        <v>100</v>
      </c>
      <c r="F20" s="38">
        <f t="shared" si="0"/>
        <v>1100</v>
      </c>
      <c r="G20" s="45">
        <v>9</v>
      </c>
      <c r="H20" s="40"/>
      <c r="I20" s="6"/>
      <c r="J20" s="36"/>
      <c r="K20" s="41">
        <f t="shared" si="1"/>
        <v>0</v>
      </c>
    </row>
    <row r="21" spans="2:11" x14ac:dyDescent="0.3">
      <c r="B21" s="11">
        <v>19</v>
      </c>
      <c r="C21" s="5" t="s">
        <v>80</v>
      </c>
      <c r="D21" s="30">
        <v>276</v>
      </c>
      <c r="E21" s="29">
        <v>100</v>
      </c>
      <c r="F21" s="38">
        <f t="shared" si="0"/>
        <v>376</v>
      </c>
      <c r="G21" s="45">
        <v>4</v>
      </c>
      <c r="H21" s="40"/>
      <c r="I21" s="6"/>
      <c r="J21" s="36"/>
      <c r="K21" s="41">
        <f t="shared" si="1"/>
        <v>0</v>
      </c>
    </row>
    <row r="22" spans="2:11" x14ac:dyDescent="0.3">
      <c r="B22" s="11">
        <v>20</v>
      </c>
      <c r="C22" s="5" t="s">
        <v>81</v>
      </c>
      <c r="D22" s="30">
        <v>70</v>
      </c>
      <c r="E22" s="29">
        <v>100</v>
      </c>
      <c r="F22" s="38">
        <f t="shared" si="0"/>
        <v>170</v>
      </c>
      <c r="G22" s="45">
        <v>4</v>
      </c>
      <c r="H22" s="40"/>
      <c r="I22" s="6"/>
      <c r="J22" s="36"/>
      <c r="K22" s="41">
        <f t="shared" si="1"/>
        <v>0</v>
      </c>
    </row>
    <row r="23" spans="2:11" x14ac:dyDescent="0.3">
      <c r="B23" s="11">
        <v>21</v>
      </c>
      <c r="C23" s="5" t="s">
        <v>86</v>
      </c>
      <c r="D23" s="29">
        <v>400</v>
      </c>
      <c r="E23" s="29">
        <v>100</v>
      </c>
      <c r="F23" s="38">
        <f t="shared" si="0"/>
        <v>500</v>
      </c>
      <c r="G23" s="45">
        <v>4</v>
      </c>
      <c r="H23" s="40"/>
      <c r="I23" s="6"/>
      <c r="J23" s="36"/>
      <c r="K23" s="41">
        <f t="shared" si="1"/>
        <v>0</v>
      </c>
    </row>
    <row r="24" spans="2:11" x14ac:dyDescent="0.3">
      <c r="B24" s="11">
        <v>22</v>
      </c>
      <c r="C24" s="5" t="s">
        <v>0</v>
      </c>
      <c r="D24" s="30">
        <v>50</v>
      </c>
      <c r="E24" s="29">
        <v>100</v>
      </c>
      <c r="F24" s="38">
        <f t="shared" si="0"/>
        <v>150</v>
      </c>
      <c r="G24" s="45">
        <v>12</v>
      </c>
      <c r="H24" s="40"/>
      <c r="I24" s="6"/>
      <c r="J24" s="36"/>
      <c r="K24" s="41">
        <f t="shared" si="1"/>
        <v>0</v>
      </c>
    </row>
    <row r="25" spans="2:11" x14ac:dyDescent="0.3">
      <c r="B25" s="11">
        <v>23</v>
      </c>
      <c r="C25" s="5" t="s">
        <v>8</v>
      </c>
      <c r="D25" s="29">
        <v>278</v>
      </c>
      <c r="E25" s="29">
        <v>100</v>
      </c>
      <c r="F25" s="38">
        <f t="shared" si="0"/>
        <v>378</v>
      </c>
      <c r="G25" s="45">
        <v>2</v>
      </c>
      <c r="H25" s="40"/>
      <c r="I25" s="6"/>
      <c r="J25" s="36"/>
      <c r="K25" s="41">
        <f t="shared" si="1"/>
        <v>0</v>
      </c>
    </row>
    <row r="26" spans="2:11" x14ac:dyDescent="0.3">
      <c r="B26" s="11">
        <v>24</v>
      </c>
      <c r="C26" s="5" t="s">
        <v>83</v>
      </c>
      <c r="D26" s="30">
        <v>525</v>
      </c>
      <c r="E26" s="29">
        <v>100</v>
      </c>
      <c r="F26" s="38">
        <f t="shared" si="0"/>
        <v>625</v>
      </c>
      <c r="G26" s="45">
        <v>11</v>
      </c>
      <c r="H26" s="40"/>
      <c r="I26" s="6"/>
      <c r="J26" s="36"/>
      <c r="K26" s="41">
        <f t="shared" si="1"/>
        <v>0</v>
      </c>
    </row>
    <row r="27" spans="2:11" x14ac:dyDescent="0.3">
      <c r="B27" s="11">
        <v>25</v>
      </c>
      <c r="C27" s="1" t="s">
        <v>3</v>
      </c>
      <c r="D27" s="29">
        <v>98</v>
      </c>
      <c r="E27" s="29">
        <v>100</v>
      </c>
      <c r="F27" s="38">
        <f t="shared" si="0"/>
        <v>198</v>
      </c>
      <c r="G27" s="45">
        <v>2</v>
      </c>
      <c r="H27" s="40"/>
      <c r="I27" s="6"/>
      <c r="J27" s="36"/>
      <c r="K27" s="41">
        <f t="shared" si="1"/>
        <v>0</v>
      </c>
    </row>
    <row r="28" spans="2:11" x14ac:dyDescent="0.3">
      <c r="B28" s="11">
        <v>26</v>
      </c>
      <c r="C28" s="1" t="s">
        <v>6</v>
      </c>
      <c r="D28" s="29">
        <v>190</v>
      </c>
      <c r="E28" s="29">
        <v>100</v>
      </c>
      <c r="F28" s="38">
        <f t="shared" si="0"/>
        <v>290</v>
      </c>
      <c r="G28" s="45">
        <v>2</v>
      </c>
      <c r="H28" s="40"/>
      <c r="I28" s="6"/>
      <c r="J28" s="36"/>
      <c r="K28" s="41">
        <f t="shared" si="1"/>
        <v>0</v>
      </c>
    </row>
    <row r="29" spans="2:11" x14ac:dyDescent="0.3">
      <c r="B29" s="11">
        <v>27</v>
      </c>
      <c r="C29" s="1" t="s">
        <v>85</v>
      </c>
      <c r="D29" s="29">
        <v>600</v>
      </c>
      <c r="E29" s="29">
        <v>100</v>
      </c>
      <c r="F29" s="38">
        <f t="shared" si="0"/>
        <v>700</v>
      </c>
      <c r="G29" s="45">
        <v>2</v>
      </c>
      <c r="H29" s="40"/>
      <c r="I29" s="6"/>
      <c r="J29" s="36"/>
      <c r="K29" s="41">
        <f t="shared" si="1"/>
        <v>0</v>
      </c>
    </row>
    <row r="30" spans="2:11" x14ac:dyDescent="0.3">
      <c r="B30" s="11">
        <v>28</v>
      </c>
      <c r="C30" s="1" t="s">
        <v>1</v>
      </c>
      <c r="D30" s="29">
        <v>95</v>
      </c>
      <c r="E30" s="29">
        <v>100</v>
      </c>
      <c r="F30" s="38">
        <f t="shared" si="0"/>
        <v>195</v>
      </c>
      <c r="G30" s="45">
        <v>2</v>
      </c>
      <c r="H30" s="40"/>
      <c r="I30" s="6"/>
      <c r="J30" s="36"/>
      <c r="K30" s="41">
        <f t="shared" si="1"/>
        <v>0</v>
      </c>
    </row>
    <row r="31" spans="2:11" x14ac:dyDescent="0.3">
      <c r="B31" s="11">
        <v>29</v>
      </c>
      <c r="C31" s="1" t="s">
        <v>5</v>
      </c>
      <c r="D31" s="29">
        <v>120</v>
      </c>
      <c r="E31" s="29">
        <v>100</v>
      </c>
      <c r="F31" s="38">
        <f t="shared" si="0"/>
        <v>220</v>
      </c>
      <c r="G31" s="45">
        <v>2</v>
      </c>
      <c r="H31" s="40"/>
      <c r="I31" s="6"/>
      <c r="J31" s="36"/>
      <c r="K31" s="41">
        <f t="shared" si="1"/>
        <v>0</v>
      </c>
    </row>
    <row r="32" spans="2:11" x14ac:dyDescent="0.3">
      <c r="B32" s="11">
        <v>30</v>
      </c>
      <c r="C32" s="1" t="s">
        <v>2</v>
      </c>
      <c r="D32" s="29">
        <v>130</v>
      </c>
      <c r="E32" s="29">
        <v>100</v>
      </c>
      <c r="F32" s="38">
        <f t="shared" si="0"/>
        <v>230</v>
      </c>
      <c r="G32" s="45">
        <v>2</v>
      </c>
      <c r="H32" s="40"/>
      <c r="I32" s="6"/>
      <c r="J32" s="36"/>
      <c r="K32" s="41">
        <f t="shared" si="1"/>
        <v>0</v>
      </c>
    </row>
    <row r="33" spans="2:11" x14ac:dyDescent="0.3">
      <c r="B33" s="11">
        <v>31</v>
      </c>
      <c r="C33" s="1" t="s">
        <v>4</v>
      </c>
      <c r="D33" s="29">
        <v>770</v>
      </c>
      <c r="E33" s="29">
        <v>100</v>
      </c>
      <c r="F33" s="38">
        <f t="shared" si="0"/>
        <v>870</v>
      </c>
      <c r="G33" s="45">
        <v>2</v>
      </c>
      <c r="H33" s="40"/>
      <c r="I33" s="6"/>
      <c r="J33" s="36"/>
      <c r="K33" s="41">
        <f t="shared" si="1"/>
        <v>0</v>
      </c>
    </row>
    <row r="34" spans="2:11" x14ac:dyDescent="0.3">
      <c r="B34" s="11">
        <v>32</v>
      </c>
      <c r="C34" s="1" t="s">
        <v>12</v>
      </c>
      <c r="D34" s="29">
        <v>200</v>
      </c>
      <c r="E34" s="29">
        <v>100</v>
      </c>
      <c r="F34" s="38">
        <f t="shared" si="0"/>
        <v>300</v>
      </c>
      <c r="G34" s="45">
        <v>2</v>
      </c>
      <c r="H34" s="40"/>
      <c r="I34" s="6"/>
      <c r="J34" s="36"/>
      <c r="K34" s="41">
        <f t="shared" si="1"/>
        <v>0</v>
      </c>
    </row>
    <row r="35" spans="2:11" x14ac:dyDescent="0.3">
      <c r="B35" s="11">
        <v>33</v>
      </c>
      <c r="C35" s="1" t="s">
        <v>13</v>
      </c>
      <c r="D35" s="29">
        <v>650</v>
      </c>
      <c r="E35" s="29">
        <v>100</v>
      </c>
      <c r="F35" s="38">
        <f t="shared" si="0"/>
        <v>750</v>
      </c>
      <c r="G35" s="45">
        <v>2</v>
      </c>
      <c r="H35" s="40"/>
      <c r="I35" s="6"/>
      <c r="J35" s="36"/>
      <c r="K35" s="41">
        <f t="shared" si="1"/>
        <v>0</v>
      </c>
    </row>
    <row r="36" spans="2:11" x14ac:dyDescent="0.3">
      <c r="B36" s="11">
        <v>34</v>
      </c>
      <c r="C36" s="1" t="s">
        <v>14</v>
      </c>
      <c r="D36" s="29">
        <v>440</v>
      </c>
      <c r="E36" s="29">
        <v>100</v>
      </c>
      <c r="F36" s="38">
        <f t="shared" si="0"/>
        <v>540</v>
      </c>
      <c r="G36" s="45">
        <v>2</v>
      </c>
      <c r="H36" s="40"/>
      <c r="I36" s="6"/>
      <c r="J36" s="36"/>
      <c r="K36" s="41">
        <f t="shared" si="1"/>
        <v>0</v>
      </c>
    </row>
    <row r="37" spans="2:11" x14ac:dyDescent="0.3">
      <c r="B37" s="11">
        <v>35</v>
      </c>
      <c r="C37" s="1" t="s">
        <v>15</v>
      </c>
      <c r="D37" s="29">
        <v>311</v>
      </c>
      <c r="E37" s="29">
        <v>100</v>
      </c>
      <c r="F37" s="38">
        <f t="shared" si="0"/>
        <v>411</v>
      </c>
      <c r="G37" s="45">
        <v>2</v>
      </c>
      <c r="H37" s="40"/>
      <c r="I37" s="6"/>
      <c r="J37" s="36"/>
      <c r="K37" s="41">
        <f t="shared" si="1"/>
        <v>0</v>
      </c>
    </row>
    <row r="38" spans="2:11" x14ac:dyDescent="0.3">
      <c r="B38" s="11">
        <v>36</v>
      </c>
      <c r="C38" s="1" t="s">
        <v>20</v>
      </c>
      <c r="D38" s="29">
        <v>462</v>
      </c>
      <c r="E38" s="29">
        <v>100</v>
      </c>
      <c r="F38" s="38">
        <f t="shared" si="0"/>
        <v>562</v>
      </c>
      <c r="G38" s="45">
        <v>2</v>
      </c>
      <c r="H38" s="40"/>
      <c r="I38" s="6"/>
      <c r="J38" s="36"/>
      <c r="K38" s="41">
        <f t="shared" si="1"/>
        <v>0</v>
      </c>
    </row>
    <row r="39" spans="2:11" x14ac:dyDescent="0.3">
      <c r="B39" s="11">
        <v>37</v>
      </c>
      <c r="C39" s="1" t="s">
        <v>39</v>
      </c>
      <c r="D39" s="29">
        <v>335</v>
      </c>
      <c r="E39" s="29">
        <v>100</v>
      </c>
      <c r="F39" s="38">
        <f t="shared" si="0"/>
        <v>435</v>
      </c>
      <c r="G39" s="45">
        <v>2</v>
      </c>
      <c r="H39" s="40"/>
      <c r="I39" s="6"/>
      <c r="J39" s="36"/>
      <c r="K39" s="41">
        <f t="shared" si="1"/>
        <v>0</v>
      </c>
    </row>
    <row r="40" spans="2:11" x14ac:dyDescent="0.3">
      <c r="B40" s="11">
        <v>38</v>
      </c>
      <c r="C40" s="1" t="s">
        <v>48</v>
      </c>
      <c r="D40" s="29">
        <v>98</v>
      </c>
      <c r="E40" s="29">
        <v>100</v>
      </c>
      <c r="F40" s="38">
        <f t="shared" si="0"/>
        <v>198</v>
      </c>
      <c r="G40" s="45">
        <v>2</v>
      </c>
      <c r="H40" s="40"/>
      <c r="I40" s="6"/>
      <c r="J40" s="36"/>
      <c r="K40" s="41">
        <f t="shared" si="1"/>
        <v>0</v>
      </c>
    </row>
    <row r="41" spans="2:11" x14ac:dyDescent="0.3">
      <c r="B41" s="11">
        <v>39</v>
      </c>
      <c r="C41" s="1" t="s">
        <v>49</v>
      </c>
      <c r="D41" s="29">
        <v>20</v>
      </c>
      <c r="E41" s="29">
        <v>100</v>
      </c>
      <c r="F41" s="38">
        <f t="shared" si="0"/>
        <v>120</v>
      </c>
      <c r="G41" s="45">
        <v>2</v>
      </c>
      <c r="H41" s="40"/>
      <c r="I41" s="6"/>
      <c r="J41" s="36"/>
      <c r="K41" s="41">
        <f t="shared" si="1"/>
        <v>0</v>
      </c>
    </row>
    <row r="42" spans="2:11" ht="15" thickBot="1" x14ac:dyDescent="0.35">
      <c r="H42" s="42"/>
      <c r="I42" s="43"/>
      <c r="J42" s="43"/>
      <c r="K42" s="44">
        <f>SUM(K3:K41)</f>
        <v>0</v>
      </c>
    </row>
  </sheetData>
  <mergeCells count="1">
    <mergeCell ref="H1:K1"/>
  </mergeCells>
  <conditionalFormatting sqref="C27">
    <cfRule type="duplicateValues" dxfId="8" priority="4"/>
  </conditionalFormatting>
  <conditionalFormatting sqref="C28:C33">
    <cfRule type="duplicateValues" dxfId="7" priority="5"/>
  </conditionalFormatting>
  <conditionalFormatting sqref="C34:C37">
    <cfRule type="duplicateValues" dxfId="6" priority="3"/>
  </conditionalFormatting>
  <conditionalFormatting sqref="C38">
    <cfRule type="duplicateValues" dxfId="5" priority="2"/>
  </conditionalFormatting>
  <conditionalFormatting sqref="C39:C41">
    <cfRule type="duplicateValues" dxfId="4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8"/>
  <sheetViews>
    <sheetView workbookViewId="0">
      <selection activeCell="K2" sqref="K2"/>
    </sheetView>
  </sheetViews>
  <sheetFormatPr defaultRowHeight="14.4" x14ac:dyDescent="0.3"/>
  <cols>
    <col min="1" max="1" width="3.33203125" customWidth="1"/>
    <col min="2" max="2" width="36.88671875" bestFit="1" customWidth="1"/>
    <col min="3" max="3" width="51.6640625" customWidth="1"/>
    <col min="4" max="4" width="13.109375" style="2" bestFit="1" customWidth="1"/>
    <col min="11" max="11" width="16.33203125" customWidth="1"/>
  </cols>
  <sheetData>
    <row r="1" spans="1:11" x14ac:dyDescent="0.3">
      <c r="D1" s="28"/>
      <c r="E1" s="28"/>
      <c r="F1" s="28"/>
      <c r="G1" s="28"/>
      <c r="H1" s="53" t="s">
        <v>127</v>
      </c>
      <c r="I1" s="53"/>
      <c r="J1" s="53"/>
      <c r="K1" s="53"/>
    </row>
    <row r="2" spans="1:11" s="13" customFormat="1" ht="63" customHeight="1" x14ac:dyDescent="0.3">
      <c r="A2" s="12" t="s">
        <v>91</v>
      </c>
      <c r="B2" s="7" t="s">
        <v>10</v>
      </c>
      <c r="C2" s="7" t="s">
        <v>11</v>
      </c>
      <c r="D2" s="7" t="s">
        <v>125</v>
      </c>
      <c r="E2" s="32" t="s">
        <v>126</v>
      </c>
      <c r="F2" s="37" t="s">
        <v>128</v>
      </c>
      <c r="G2" s="37" t="s">
        <v>133</v>
      </c>
      <c r="H2" s="33" t="s">
        <v>129</v>
      </c>
      <c r="I2" s="34" t="s">
        <v>130</v>
      </c>
      <c r="J2" s="34" t="s">
        <v>131</v>
      </c>
      <c r="K2" s="48" t="s">
        <v>132</v>
      </c>
    </row>
    <row r="3" spans="1:11" x14ac:dyDescent="0.3">
      <c r="A3" s="9">
        <v>1</v>
      </c>
      <c r="B3" s="46" t="s">
        <v>16</v>
      </c>
      <c r="C3" s="3" t="s">
        <v>17</v>
      </c>
      <c r="D3" s="14">
        <v>200</v>
      </c>
      <c r="E3" s="14">
        <v>100</v>
      </c>
      <c r="F3" s="38">
        <f>E3+D3</f>
        <v>300</v>
      </c>
      <c r="G3" s="47">
        <v>2</v>
      </c>
      <c r="H3" s="6"/>
      <c r="I3" s="6"/>
      <c r="J3" s="6"/>
      <c r="K3" s="6">
        <f>H3+I3+J3</f>
        <v>0</v>
      </c>
    </row>
    <row r="4" spans="1:11" x14ac:dyDescent="0.3">
      <c r="A4" s="9">
        <v>2</v>
      </c>
      <c r="B4" s="46" t="s">
        <v>18</v>
      </c>
      <c r="C4" s="3" t="s">
        <v>19</v>
      </c>
      <c r="D4" s="14">
        <v>176</v>
      </c>
      <c r="E4" s="14">
        <v>100</v>
      </c>
      <c r="F4" s="38">
        <f t="shared" ref="F4:F27" si="0">E4+D4</f>
        <v>276</v>
      </c>
      <c r="G4" s="47">
        <v>2</v>
      </c>
      <c r="H4" s="6"/>
      <c r="I4" s="6"/>
      <c r="J4" s="6"/>
      <c r="K4" s="6">
        <f t="shared" ref="K4:K5" si="1">H4+I4+J4</f>
        <v>0</v>
      </c>
    </row>
    <row r="5" spans="1:11" x14ac:dyDescent="0.3">
      <c r="A5" s="9">
        <v>3</v>
      </c>
      <c r="B5" s="46" t="s">
        <v>21</v>
      </c>
      <c r="C5" s="3" t="s">
        <v>22</v>
      </c>
      <c r="D5" s="14">
        <v>138</v>
      </c>
      <c r="E5" s="14">
        <v>100</v>
      </c>
      <c r="F5" s="38">
        <f t="shared" si="0"/>
        <v>238</v>
      </c>
      <c r="G5" s="47">
        <v>2</v>
      </c>
      <c r="H5" s="6"/>
      <c r="I5" s="6"/>
      <c r="J5" s="6"/>
      <c r="K5" s="6">
        <f t="shared" si="1"/>
        <v>0</v>
      </c>
    </row>
    <row r="6" spans="1:11" x14ac:dyDescent="0.3">
      <c r="A6" s="9">
        <v>4</v>
      </c>
      <c r="B6" s="46" t="s">
        <v>23</v>
      </c>
      <c r="C6" s="3" t="s">
        <v>24</v>
      </c>
      <c r="D6" s="14">
        <v>50</v>
      </c>
      <c r="E6" s="14">
        <v>100</v>
      </c>
      <c r="F6" s="38">
        <f t="shared" si="0"/>
        <v>150</v>
      </c>
      <c r="G6" s="47">
        <v>1</v>
      </c>
      <c r="H6" s="6"/>
      <c r="I6" s="6"/>
      <c r="J6" s="6"/>
      <c r="K6" s="6">
        <f t="shared" ref="K6:K27" si="2">H6+I6+J6</f>
        <v>0</v>
      </c>
    </row>
    <row r="7" spans="1:11" x14ac:dyDescent="0.3">
      <c r="A7" s="9">
        <v>5</v>
      </c>
      <c r="B7" s="46" t="s">
        <v>25</v>
      </c>
      <c r="C7" s="3" t="s">
        <v>26</v>
      </c>
      <c r="D7" s="14">
        <v>48</v>
      </c>
      <c r="E7" s="14">
        <v>100</v>
      </c>
      <c r="F7" s="38">
        <f t="shared" si="0"/>
        <v>148</v>
      </c>
      <c r="G7" s="47">
        <v>2</v>
      </c>
      <c r="H7" s="6"/>
      <c r="I7" s="6"/>
      <c r="J7" s="6"/>
      <c r="K7" s="6">
        <f t="shared" si="2"/>
        <v>0</v>
      </c>
    </row>
    <row r="8" spans="1:11" x14ac:dyDescent="0.3">
      <c r="A8" s="9">
        <v>6</v>
      </c>
      <c r="B8" s="46" t="s">
        <v>27</v>
      </c>
      <c r="C8" s="3" t="s">
        <v>28</v>
      </c>
      <c r="D8" s="14">
        <v>37</v>
      </c>
      <c r="E8" s="14">
        <v>100</v>
      </c>
      <c r="F8" s="38">
        <f t="shared" si="0"/>
        <v>137</v>
      </c>
      <c r="G8" s="47">
        <v>2</v>
      </c>
      <c r="H8" s="6"/>
      <c r="I8" s="6"/>
      <c r="J8" s="6"/>
      <c r="K8" s="6">
        <f t="shared" si="2"/>
        <v>0</v>
      </c>
    </row>
    <row r="9" spans="1:11" x14ac:dyDescent="0.3">
      <c r="A9" s="9">
        <v>7</v>
      </c>
      <c r="B9" s="46" t="s">
        <v>29</v>
      </c>
      <c r="C9" s="3" t="s">
        <v>30</v>
      </c>
      <c r="D9" s="14">
        <v>27</v>
      </c>
      <c r="E9" s="14">
        <v>100</v>
      </c>
      <c r="F9" s="38">
        <f t="shared" si="0"/>
        <v>127</v>
      </c>
      <c r="G9" s="47">
        <v>2</v>
      </c>
      <c r="H9" s="6"/>
      <c r="I9" s="6"/>
      <c r="J9" s="6"/>
      <c r="K9" s="6">
        <f t="shared" si="2"/>
        <v>0</v>
      </c>
    </row>
    <row r="10" spans="1:11" x14ac:dyDescent="0.3">
      <c r="A10" s="9">
        <v>8</v>
      </c>
      <c r="B10" s="46" t="s">
        <v>31</v>
      </c>
      <c r="C10" s="3" t="s">
        <v>32</v>
      </c>
      <c r="D10" s="14">
        <v>48</v>
      </c>
      <c r="E10" s="14">
        <v>100</v>
      </c>
      <c r="F10" s="38">
        <f t="shared" si="0"/>
        <v>148</v>
      </c>
      <c r="G10" s="47">
        <v>2</v>
      </c>
      <c r="H10" s="6"/>
      <c r="I10" s="6"/>
      <c r="J10" s="6"/>
      <c r="K10" s="6">
        <f t="shared" si="2"/>
        <v>0</v>
      </c>
    </row>
    <row r="11" spans="1:11" x14ac:dyDescent="0.3">
      <c r="A11" s="9">
        <v>9</v>
      </c>
      <c r="B11" s="46" t="s">
        <v>33</v>
      </c>
      <c r="C11" s="3" t="s">
        <v>34</v>
      </c>
      <c r="D11" s="14">
        <v>11</v>
      </c>
      <c r="E11" s="14">
        <v>100</v>
      </c>
      <c r="F11" s="38">
        <f t="shared" si="0"/>
        <v>111</v>
      </c>
      <c r="G11" s="47">
        <v>1</v>
      </c>
      <c r="H11" s="6"/>
      <c r="I11" s="6"/>
      <c r="J11" s="6"/>
      <c r="K11" s="6">
        <f t="shared" si="2"/>
        <v>0</v>
      </c>
    </row>
    <row r="12" spans="1:11" x14ac:dyDescent="0.3">
      <c r="A12" s="9">
        <v>10</v>
      </c>
      <c r="B12" s="46" t="s">
        <v>35</v>
      </c>
      <c r="C12" s="3" t="s">
        <v>36</v>
      </c>
      <c r="D12" s="14">
        <v>150</v>
      </c>
      <c r="E12" s="14">
        <v>100</v>
      </c>
      <c r="F12" s="38">
        <f t="shared" si="0"/>
        <v>250</v>
      </c>
      <c r="G12" s="47">
        <v>2</v>
      </c>
      <c r="H12" s="6"/>
      <c r="I12" s="6"/>
      <c r="J12" s="6"/>
      <c r="K12" s="6">
        <f t="shared" si="2"/>
        <v>0</v>
      </c>
    </row>
    <row r="13" spans="1:11" x14ac:dyDescent="0.3">
      <c r="A13" s="9">
        <v>11</v>
      </c>
      <c r="B13" s="46" t="s">
        <v>37</v>
      </c>
      <c r="C13" s="3" t="s">
        <v>38</v>
      </c>
      <c r="D13" s="14">
        <v>34</v>
      </c>
      <c r="E13" s="14">
        <v>100</v>
      </c>
      <c r="F13" s="38">
        <f t="shared" si="0"/>
        <v>134</v>
      </c>
      <c r="G13" s="47">
        <v>2</v>
      </c>
      <c r="H13" s="6"/>
      <c r="I13" s="6"/>
      <c r="J13" s="6"/>
      <c r="K13" s="6">
        <f t="shared" si="2"/>
        <v>0</v>
      </c>
    </row>
    <row r="14" spans="1:11" x14ac:dyDescent="0.3">
      <c r="A14" s="9">
        <v>12</v>
      </c>
      <c r="B14" s="46" t="s">
        <v>40</v>
      </c>
      <c r="C14" s="3" t="s">
        <v>41</v>
      </c>
      <c r="D14" s="14">
        <v>20</v>
      </c>
      <c r="E14" s="14">
        <v>100</v>
      </c>
      <c r="F14" s="38">
        <f t="shared" si="0"/>
        <v>120</v>
      </c>
      <c r="G14" s="47">
        <v>2</v>
      </c>
      <c r="H14" s="6"/>
      <c r="I14" s="6"/>
      <c r="J14" s="6"/>
      <c r="K14" s="6">
        <f t="shared" si="2"/>
        <v>0</v>
      </c>
    </row>
    <row r="15" spans="1:11" x14ac:dyDescent="0.3">
      <c r="A15" s="9">
        <v>13</v>
      </c>
      <c r="B15" s="46" t="s">
        <v>42</v>
      </c>
      <c r="C15" s="3" t="s">
        <v>43</v>
      </c>
      <c r="D15" s="14">
        <v>22</v>
      </c>
      <c r="E15" s="14">
        <v>100</v>
      </c>
      <c r="F15" s="38">
        <f t="shared" si="0"/>
        <v>122</v>
      </c>
      <c r="G15" s="47">
        <v>1</v>
      </c>
      <c r="H15" s="6"/>
      <c r="I15" s="6"/>
      <c r="J15" s="6"/>
      <c r="K15" s="6">
        <f t="shared" si="2"/>
        <v>0</v>
      </c>
    </row>
    <row r="16" spans="1:11" x14ac:dyDescent="0.3">
      <c r="A16" s="9">
        <v>14</v>
      </c>
      <c r="B16" s="46" t="s">
        <v>44</v>
      </c>
      <c r="C16" s="3" t="s">
        <v>45</v>
      </c>
      <c r="D16" s="14">
        <v>22</v>
      </c>
      <c r="E16" s="14">
        <v>100</v>
      </c>
      <c r="F16" s="38">
        <f t="shared" si="0"/>
        <v>122</v>
      </c>
      <c r="G16" s="47">
        <v>1</v>
      </c>
      <c r="H16" s="6"/>
      <c r="I16" s="6"/>
      <c r="J16" s="6"/>
      <c r="K16" s="6">
        <f t="shared" si="2"/>
        <v>0</v>
      </c>
    </row>
    <row r="17" spans="1:11" x14ac:dyDescent="0.3">
      <c r="A17" s="9">
        <v>15</v>
      </c>
      <c r="B17" s="46" t="s">
        <v>46</v>
      </c>
      <c r="C17" s="3" t="s">
        <v>47</v>
      </c>
      <c r="D17" s="14">
        <v>11</v>
      </c>
      <c r="E17" s="14">
        <v>100</v>
      </c>
      <c r="F17" s="38">
        <f t="shared" si="0"/>
        <v>111</v>
      </c>
      <c r="G17" s="47">
        <v>2</v>
      </c>
      <c r="H17" s="6"/>
      <c r="I17" s="6"/>
      <c r="J17" s="6"/>
      <c r="K17" s="6">
        <f t="shared" si="2"/>
        <v>0</v>
      </c>
    </row>
    <row r="18" spans="1:11" x14ac:dyDescent="0.3">
      <c r="A18" s="9">
        <v>16</v>
      </c>
      <c r="B18" s="46" t="s">
        <v>50</v>
      </c>
      <c r="C18" s="3" t="s">
        <v>51</v>
      </c>
      <c r="D18" s="14">
        <v>60</v>
      </c>
      <c r="E18" s="14">
        <v>100</v>
      </c>
      <c r="F18" s="38">
        <f t="shared" si="0"/>
        <v>160</v>
      </c>
      <c r="G18" s="47">
        <v>1</v>
      </c>
      <c r="H18" s="6"/>
      <c r="I18" s="6"/>
      <c r="J18" s="6"/>
      <c r="K18" s="6">
        <f t="shared" si="2"/>
        <v>0</v>
      </c>
    </row>
    <row r="19" spans="1:11" x14ac:dyDescent="0.3">
      <c r="A19" s="9">
        <v>17</v>
      </c>
      <c r="B19" s="46" t="s">
        <v>52</v>
      </c>
      <c r="C19" s="3" t="s">
        <v>53</v>
      </c>
      <c r="D19" s="14">
        <v>20</v>
      </c>
      <c r="E19" s="14">
        <v>100</v>
      </c>
      <c r="F19" s="38">
        <f t="shared" si="0"/>
        <v>120</v>
      </c>
      <c r="G19" s="47">
        <v>1</v>
      </c>
      <c r="H19" s="6"/>
      <c r="I19" s="6"/>
      <c r="J19" s="6"/>
      <c r="K19" s="6">
        <f t="shared" si="2"/>
        <v>0</v>
      </c>
    </row>
    <row r="20" spans="1:11" x14ac:dyDescent="0.3">
      <c r="A20" s="9">
        <v>18</v>
      </c>
      <c r="B20" s="46" t="s">
        <v>54</v>
      </c>
      <c r="C20" s="3" t="s">
        <v>55</v>
      </c>
      <c r="D20" s="14">
        <v>20</v>
      </c>
      <c r="E20" s="14">
        <v>100</v>
      </c>
      <c r="F20" s="38">
        <f t="shared" si="0"/>
        <v>120</v>
      </c>
      <c r="G20" s="47">
        <v>1</v>
      </c>
      <c r="H20" s="6"/>
      <c r="I20" s="6"/>
      <c r="J20" s="6"/>
      <c r="K20" s="6">
        <f t="shared" si="2"/>
        <v>0</v>
      </c>
    </row>
    <row r="21" spans="1:11" x14ac:dyDescent="0.3">
      <c r="A21" s="9">
        <v>19</v>
      </c>
      <c r="B21" s="46" t="s">
        <v>56</v>
      </c>
      <c r="C21" s="3" t="s">
        <v>57</v>
      </c>
      <c r="D21" s="14">
        <v>63</v>
      </c>
      <c r="E21" s="14">
        <v>100</v>
      </c>
      <c r="F21" s="38">
        <f t="shared" si="0"/>
        <v>163</v>
      </c>
      <c r="G21" s="47">
        <v>1</v>
      </c>
      <c r="H21" s="6"/>
      <c r="I21" s="6"/>
      <c r="J21" s="6"/>
      <c r="K21" s="6">
        <f t="shared" si="2"/>
        <v>0</v>
      </c>
    </row>
    <row r="22" spans="1:11" x14ac:dyDescent="0.3">
      <c r="A22" s="9">
        <v>20</v>
      </c>
      <c r="B22" s="46" t="s">
        <v>58</v>
      </c>
      <c r="C22" s="3" t="s">
        <v>59</v>
      </c>
      <c r="D22" s="14">
        <v>10</v>
      </c>
      <c r="E22" s="14">
        <v>100</v>
      </c>
      <c r="F22" s="38">
        <f t="shared" si="0"/>
        <v>110</v>
      </c>
      <c r="G22" s="47">
        <v>2</v>
      </c>
      <c r="H22" s="6"/>
      <c r="I22" s="6"/>
      <c r="J22" s="6"/>
      <c r="K22" s="6">
        <f t="shared" si="2"/>
        <v>0</v>
      </c>
    </row>
    <row r="23" spans="1:11" x14ac:dyDescent="0.3">
      <c r="A23" s="9">
        <v>21</v>
      </c>
      <c r="B23" s="46" t="s">
        <v>60</v>
      </c>
      <c r="C23" s="3" t="s">
        <v>61</v>
      </c>
      <c r="D23" s="14">
        <v>300</v>
      </c>
      <c r="E23" s="14">
        <v>100</v>
      </c>
      <c r="F23" s="38">
        <f t="shared" si="0"/>
        <v>400</v>
      </c>
      <c r="G23" s="47">
        <v>2</v>
      </c>
      <c r="H23" s="6"/>
      <c r="I23" s="6"/>
      <c r="J23" s="6"/>
      <c r="K23" s="6">
        <f t="shared" si="2"/>
        <v>0</v>
      </c>
    </row>
    <row r="24" spans="1:11" x14ac:dyDescent="0.3">
      <c r="A24" s="9">
        <v>22</v>
      </c>
      <c r="B24" s="46" t="s">
        <v>62</v>
      </c>
      <c r="C24" s="3" t="s">
        <v>63</v>
      </c>
      <c r="D24" s="14">
        <v>28</v>
      </c>
      <c r="E24" s="14">
        <v>100</v>
      </c>
      <c r="F24" s="38">
        <f t="shared" si="0"/>
        <v>128</v>
      </c>
      <c r="G24" s="47">
        <v>1</v>
      </c>
      <c r="H24" s="6"/>
      <c r="I24" s="6"/>
      <c r="J24" s="6"/>
      <c r="K24" s="6">
        <f t="shared" si="2"/>
        <v>0</v>
      </c>
    </row>
    <row r="25" spans="1:11" x14ac:dyDescent="0.3">
      <c r="A25" s="9">
        <v>23</v>
      </c>
      <c r="B25" s="46" t="s">
        <v>64</v>
      </c>
      <c r="C25" s="3" t="s">
        <v>65</v>
      </c>
      <c r="D25" s="14">
        <v>23</v>
      </c>
      <c r="E25" s="14">
        <v>100</v>
      </c>
      <c r="F25" s="38">
        <f t="shared" si="0"/>
        <v>123</v>
      </c>
      <c r="G25" s="47">
        <v>2</v>
      </c>
      <c r="H25" s="6"/>
      <c r="I25" s="6"/>
      <c r="J25" s="6"/>
      <c r="K25" s="6">
        <f t="shared" si="2"/>
        <v>0</v>
      </c>
    </row>
    <row r="26" spans="1:11" x14ac:dyDescent="0.3">
      <c r="A26" s="9">
        <v>24</v>
      </c>
      <c r="B26" s="46" t="s">
        <v>66</v>
      </c>
      <c r="C26" s="3" t="s">
        <v>67</v>
      </c>
      <c r="D26" s="14">
        <v>29</v>
      </c>
      <c r="E26" s="14">
        <v>100</v>
      </c>
      <c r="F26" s="38">
        <f t="shared" si="0"/>
        <v>129</v>
      </c>
      <c r="G26" s="47">
        <v>2</v>
      </c>
      <c r="H26" s="6"/>
      <c r="I26" s="6"/>
      <c r="J26" s="6"/>
      <c r="K26" s="6">
        <f t="shared" si="2"/>
        <v>0</v>
      </c>
    </row>
    <row r="27" spans="1:11" x14ac:dyDescent="0.3">
      <c r="A27" s="9">
        <v>25</v>
      </c>
      <c r="B27" s="46" t="s">
        <v>84</v>
      </c>
      <c r="C27" s="3" t="s">
        <v>82</v>
      </c>
      <c r="D27" s="14">
        <v>60</v>
      </c>
      <c r="E27" s="14">
        <v>100</v>
      </c>
      <c r="F27" s="38">
        <f t="shared" si="0"/>
        <v>160</v>
      </c>
      <c r="G27" s="47">
        <v>10</v>
      </c>
      <c r="H27" s="6"/>
      <c r="I27" s="6"/>
      <c r="J27" s="6"/>
      <c r="K27" s="6">
        <f t="shared" si="2"/>
        <v>0</v>
      </c>
    </row>
    <row r="28" spans="1:11" x14ac:dyDescent="0.3">
      <c r="H28" s="9"/>
      <c r="I28" s="9"/>
      <c r="J28" s="9"/>
      <c r="K28" s="9">
        <f>SUM(K3:K27)</f>
        <v>0</v>
      </c>
    </row>
  </sheetData>
  <mergeCells count="1">
    <mergeCell ref="H1:K1"/>
  </mergeCells>
  <conditionalFormatting sqref="B17:B20 B26:B27">
    <cfRule type="duplicateValues" dxfId="3" priority="4"/>
  </conditionalFormatting>
  <conditionalFormatting sqref="B3:B27">
    <cfRule type="duplicateValues" dxfId="2" priority="3"/>
  </conditionalFormatting>
  <conditionalFormatting sqref="B8:B11">
    <cfRule type="duplicateValues" dxfId="1" priority="2"/>
  </conditionalFormatting>
  <conditionalFormatting sqref="C3:C7 C12:C16 C21:C25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C3:J29"/>
  <sheetViews>
    <sheetView tabSelected="1" workbookViewId="0">
      <selection activeCell="E11" sqref="E11"/>
    </sheetView>
  </sheetViews>
  <sheetFormatPr defaultRowHeight="14.4" x14ac:dyDescent="0.3"/>
  <cols>
    <col min="3" max="3" width="6.33203125" customWidth="1"/>
    <col min="4" max="4" width="50.77734375" bestFit="1" customWidth="1"/>
    <col min="5" max="5" width="17.5546875" bestFit="1" customWidth="1"/>
    <col min="6" max="6" width="17.5546875" customWidth="1"/>
    <col min="7" max="7" width="15.44140625" customWidth="1"/>
    <col min="8" max="9" width="17.5546875" customWidth="1"/>
    <col min="10" max="10" width="17.5546875" bestFit="1" customWidth="1"/>
  </cols>
  <sheetData>
    <row r="3" spans="3:10" x14ac:dyDescent="0.3">
      <c r="C3" s="54" t="s">
        <v>119</v>
      </c>
      <c r="D3" s="55"/>
      <c r="E3" s="55"/>
      <c r="F3" s="55"/>
      <c r="G3" s="55"/>
      <c r="H3" s="55"/>
      <c r="I3" s="55"/>
      <c r="J3" s="55"/>
    </row>
    <row r="4" spans="3:10" s="13" customFormat="1" ht="43.2" x14ac:dyDescent="0.3">
      <c r="C4" s="14" t="s">
        <v>91</v>
      </c>
      <c r="D4" s="16" t="s">
        <v>92</v>
      </c>
      <c r="E4" s="16" t="s">
        <v>93</v>
      </c>
      <c r="F4" s="16" t="s">
        <v>115</v>
      </c>
      <c r="G4" s="17" t="s">
        <v>116</v>
      </c>
      <c r="H4" s="17" t="s">
        <v>117</v>
      </c>
      <c r="I4" s="17" t="s">
        <v>118</v>
      </c>
      <c r="J4" s="17" t="s">
        <v>123</v>
      </c>
    </row>
    <row r="5" spans="3:10" x14ac:dyDescent="0.3">
      <c r="C5" s="14">
        <v>1</v>
      </c>
      <c r="D5" s="12" t="s">
        <v>94</v>
      </c>
      <c r="E5" s="14" t="s">
        <v>95</v>
      </c>
      <c r="F5" s="14">
        <v>151</v>
      </c>
      <c r="G5" s="14"/>
      <c r="H5" s="14">
        <f>G5*F5</f>
        <v>0</v>
      </c>
      <c r="I5" s="14"/>
      <c r="J5" s="14"/>
    </row>
    <row r="6" spans="3:10" x14ac:dyDescent="0.3">
      <c r="C6" s="14">
        <v>2</v>
      </c>
      <c r="D6" s="12" t="s">
        <v>135</v>
      </c>
      <c r="E6" s="14" t="s">
        <v>96</v>
      </c>
      <c r="F6" s="14">
        <v>151</v>
      </c>
      <c r="G6" s="14">
        <v>0</v>
      </c>
      <c r="H6" s="14">
        <f t="shared" ref="H6:H14" si="0">G6*F6</f>
        <v>0</v>
      </c>
      <c r="I6" s="14"/>
      <c r="J6" s="14"/>
    </row>
    <row r="7" spans="3:10" x14ac:dyDescent="0.3">
      <c r="C7" s="14">
        <v>3</v>
      </c>
      <c r="D7" s="12" t="s">
        <v>136</v>
      </c>
      <c r="E7" s="14"/>
      <c r="F7" s="14">
        <v>151</v>
      </c>
      <c r="G7" s="14">
        <v>0</v>
      </c>
      <c r="H7" s="14">
        <f t="shared" si="0"/>
        <v>0</v>
      </c>
      <c r="I7" s="14"/>
      <c r="J7" s="14"/>
    </row>
    <row r="8" spans="3:10" x14ac:dyDescent="0.3">
      <c r="C8" s="14">
        <v>4</v>
      </c>
      <c r="D8" s="12" t="s">
        <v>137</v>
      </c>
      <c r="E8" s="14"/>
      <c r="F8" s="14">
        <v>32</v>
      </c>
      <c r="G8" s="14">
        <v>0</v>
      </c>
      <c r="H8" s="14">
        <f t="shared" si="0"/>
        <v>0</v>
      </c>
      <c r="I8" s="14"/>
      <c r="J8" s="14"/>
    </row>
    <row r="9" spans="3:10" x14ac:dyDescent="0.3">
      <c r="C9" s="14">
        <v>5</v>
      </c>
      <c r="D9" s="12" t="s">
        <v>138</v>
      </c>
      <c r="E9" s="14"/>
      <c r="F9" s="14">
        <v>179</v>
      </c>
      <c r="G9" s="14">
        <v>0</v>
      </c>
      <c r="H9" s="14">
        <f t="shared" si="0"/>
        <v>0</v>
      </c>
      <c r="I9" s="14"/>
      <c r="J9" s="14"/>
    </row>
    <row r="10" spans="3:10" x14ac:dyDescent="0.3">
      <c r="C10" s="14">
        <v>6</v>
      </c>
      <c r="D10" s="12" t="s">
        <v>97</v>
      </c>
      <c r="E10" s="14" t="s">
        <v>98</v>
      </c>
      <c r="F10" s="14">
        <v>330</v>
      </c>
      <c r="G10" s="14"/>
      <c r="H10" s="14">
        <f t="shared" si="0"/>
        <v>0</v>
      </c>
      <c r="I10" s="14"/>
      <c r="J10" s="14"/>
    </row>
    <row r="11" spans="3:10" ht="28.8" x14ac:dyDescent="0.3">
      <c r="C11" s="14">
        <v>7</v>
      </c>
      <c r="D11" s="12" t="s">
        <v>99</v>
      </c>
      <c r="E11" s="59" t="s">
        <v>139</v>
      </c>
      <c r="F11" s="14">
        <v>179</v>
      </c>
      <c r="G11" s="14"/>
      <c r="H11" s="14">
        <f t="shared" si="0"/>
        <v>0</v>
      </c>
      <c r="I11" s="14"/>
      <c r="J11" s="14"/>
    </row>
    <row r="12" spans="3:10" ht="43.2" x14ac:dyDescent="0.3">
      <c r="C12" s="14">
        <v>8</v>
      </c>
      <c r="D12" s="12" t="s">
        <v>100</v>
      </c>
      <c r="E12" s="59" t="s">
        <v>140</v>
      </c>
      <c r="F12" s="14">
        <f>60+25</f>
        <v>85</v>
      </c>
      <c r="G12" s="14"/>
      <c r="H12" s="14">
        <f t="shared" si="0"/>
        <v>0</v>
      </c>
      <c r="I12" s="14"/>
      <c r="J12" s="14"/>
    </row>
    <row r="13" spans="3:10" x14ac:dyDescent="0.3">
      <c r="C13" s="14">
        <v>9</v>
      </c>
      <c r="D13" s="12" t="s">
        <v>101</v>
      </c>
      <c r="E13" s="14" t="s">
        <v>102</v>
      </c>
      <c r="F13" s="14">
        <v>65</v>
      </c>
      <c r="G13" s="14"/>
      <c r="H13" s="14">
        <f t="shared" si="0"/>
        <v>0</v>
      </c>
      <c r="I13" s="14"/>
      <c r="J13" s="14"/>
    </row>
    <row r="14" spans="3:10" x14ac:dyDescent="0.3">
      <c r="C14" s="14">
        <v>10</v>
      </c>
      <c r="D14" s="12" t="s">
        <v>103</v>
      </c>
      <c r="E14" s="14" t="s">
        <v>104</v>
      </c>
      <c r="F14" s="14">
        <v>65</v>
      </c>
      <c r="G14" s="14"/>
      <c r="H14" s="14">
        <f t="shared" si="0"/>
        <v>0</v>
      </c>
      <c r="I14" s="14"/>
      <c r="J14" s="14"/>
    </row>
    <row r="15" spans="3:10" ht="39.6" customHeight="1" x14ac:dyDescent="0.3">
      <c r="C15" s="14"/>
      <c r="D15" s="56" t="s">
        <v>134</v>
      </c>
      <c r="E15" s="57"/>
      <c r="F15" s="58"/>
      <c r="G15" s="14"/>
      <c r="H15" s="16">
        <f>SUM(H5:H14)</f>
        <v>0</v>
      </c>
      <c r="I15" s="14"/>
      <c r="J15" s="16"/>
    </row>
    <row r="16" spans="3:10" x14ac:dyDescent="0.3">
      <c r="C16" s="15"/>
      <c r="E16" s="15"/>
      <c r="F16" s="15"/>
      <c r="G16" s="15"/>
      <c r="H16" s="15"/>
      <c r="I16" s="15"/>
      <c r="J16" s="15"/>
    </row>
    <row r="17" spans="3:10" x14ac:dyDescent="0.3">
      <c r="C17" s="15"/>
      <c r="E17" s="15"/>
      <c r="F17" s="15"/>
      <c r="G17" s="15"/>
      <c r="H17" s="15"/>
      <c r="I17" s="15"/>
      <c r="J17" s="15"/>
    </row>
    <row r="18" spans="3:10" x14ac:dyDescent="0.3">
      <c r="C18" s="15"/>
      <c r="E18" s="15"/>
      <c r="F18" s="15"/>
      <c r="G18" s="15"/>
      <c r="H18" s="15"/>
      <c r="I18" s="15"/>
      <c r="J18" s="15"/>
    </row>
    <row r="19" spans="3:10" x14ac:dyDescent="0.3">
      <c r="C19" s="54" t="s">
        <v>105</v>
      </c>
      <c r="D19" s="55"/>
      <c r="E19" s="55"/>
      <c r="F19" s="55"/>
      <c r="G19" s="55"/>
      <c r="H19" s="55"/>
      <c r="I19" s="55"/>
      <c r="J19" s="55"/>
    </row>
    <row r="20" spans="3:10" s="13" customFormat="1" ht="43.2" x14ac:dyDescent="0.3">
      <c r="C20" s="22" t="s">
        <v>91</v>
      </c>
      <c r="D20" s="23" t="s">
        <v>92</v>
      </c>
      <c r="E20" s="23" t="s">
        <v>93</v>
      </c>
      <c r="F20" s="23" t="s">
        <v>115</v>
      </c>
      <c r="G20" s="24" t="s">
        <v>116</v>
      </c>
      <c r="H20" s="24" t="s">
        <v>117</v>
      </c>
      <c r="I20" s="24" t="s">
        <v>124</v>
      </c>
      <c r="J20" s="24" t="s">
        <v>123</v>
      </c>
    </row>
    <row r="21" spans="3:10" x14ac:dyDescent="0.3">
      <c r="C21" s="22">
        <v>1</v>
      </c>
      <c r="D21" s="25" t="s">
        <v>106</v>
      </c>
      <c r="E21" s="22" t="s">
        <v>107</v>
      </c>
      <c r="F21" s="22"/>
      <c r="G21" s="22"/>
      <c r="H21" s="22">
        <f>G21*F21</f>
        <v>0</v>
      </c>
      <c r="I21" s="22"/>
      <c r="J21" s="22"/>
    </row>
    <row r="22" spans="3:10" ht="28.8" x14ac:dyDescent="0.3">
      <c r="C22" s="22">
        <v>2</v>
      </c>
      <c r="D22" s="25" t="s">
        <v>108</v>
      </c>
      <c r="E22" s="26" t="s">
        <v>120</v>
      </c>
      <c r="F22" s="22"/>
      <c r="G22" s="22"/>
      <c r="H22" s="22">
        <f t="shared" ref="H22:H28" si="1">G22*F22</f>
        <v>0</v>
      </c>
      <c r="I22" s="22"/>
      <c r="J22" s="22"/>
    </row>
    <row r="23" spans="3:10" ht="28.8" x14ac:dyDescent="0.3">
      <c r="C23" s="22">
        <v>3</v>
      </c>
      <c r="D23" s="25" t="s">
        <v>109</v>
      </c>
      <c r="E23" s="26" t="s">
        <v>120</v>
      </c>
      <c r="F23" s="22"/>
      <c r="G23" s="22"/>
      <c r="H23" s="22">
        <f t="shared" si="1"/>
        <v>0</v>
      </c>
      <c r="I23" s="22"/>
      <c r="J23" s="22"/>
    </row>
    <row r="24" spans="3:10" ht="28.8" x14ac:dyDescent="0.3">
      <c r="C24" s="22">
        <v>4</v>
      </c>
      <c r="D24" s="25" t="s">
        <v>110</v>
      </c>
      <c r="E24" s="26" t="s">
        <v>121</v>
      </c>
      <c r="F24" s="22"/>
      <c r="G24" s="22"/>
      <c r="H24" s="22">
        <f t="shared" si="1"/>
        <v>0</v>
      </c>
      <c r="I24" s="22"/>
      <c r="J24" s="22"/>
    </row>
    <row r="25" spans="3:10" ht="57.6" x14ac:dyDescent="0.3">
      <c r="C25" s="22">
        <v>5</v>
      </c>
      <c r="D25" s="25" t="s">
        <v>111</v>
      </c>
      <c r="E25" s="26" t="s">
        <v>122</v>
      </c>
      <c r="F25" s="26"/>
      <c r="G25" s="26"/>
      <c r="H25" s="22">
        <f t="shared" si="1"/>
        <v>0</v>
      </c>
      <c r="I25" s="26"/>
      <c r="J25" s="26"/>
    </row>
    <row r="26" spans="3:10" ht="57.6" x14ac:dyDescent="0.3">
      <c r="C26" s="22">
        <v>6</v>
      </c>
      <c r="D26" s="25" t="s">
        <v>112</v>
      </c>
      <c r="E26" s="26" t="s">
        <v>122</v>
      </c>
      <c r="F26" s="22"/>
      <c r="G26" s="22"/>
      <c r="H26" s="22">
        <f t="shared" si="1"/>
        <v>0</v>
      </c>
      <c r="I26" s="22"/>
      <c r="J26" s="22"/>
    </row>
    <row r="27" spans="3:10" x14ac:dyDescent="0.3">
      <c r="C27" s="22">
        <v>7</v>
      </c>
      <c r="D27" s="25" t="s">
        <v>113</v>
      </c>
      <c r="E27" s="22"/>
      <c r="F27" s="22"/>
      <c r="G27" s="22"/>
      <c r="H27" s="22">
        <f t="shared" si="1"/>
        <v>0</v>
      </c>
      <c r="I27" s="22"/>
      <c r="J27" s="22"/>
    </row>
    <row r="28" spans="3:10" x14ac:dyDescent="0.3">
      <c r="C28" s="22">
        <v>8</v>
      </c>
      <c r="D28" s="25" t="s">
        <v>114</v>
      </c>
      <c r="E28" s="22"/>
      <c r="F28" s="22"/>
      <c r="G28" s="22"/>
      <c r="H28" s="22">
        <f t="shared" si="1"/>
        <v>0</v>
      </c>
      <c r="I28" s="22"/>
      <c r="J28" s="22"/>
    </row>
    <row r="29" spans="3:10" x14ac:dyDescent="0.3">
      <c r="C29" s="20"/>
      <c r="D29" s="21"/>
      <c r="E29" s="20"/>
      <c r="F29" s="20"/>
      <c r="G29" s="20"/>
      <c r="H29" s="22">
        <f>SUM(H21:H28)</f>
        <v>0</v>
      </c>
      <c r="I29" s="20"/>
      <c r="J29" s="20"/>
    </row>
  </sheetData>
  <mergeCells count="3">
    <mergeCell ref="C19:J19"/>
    <mergeCell ref="C3:J3"/>
    <mergeCell ref="D15:F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მუდმივი  ჯგუფი </vt:lpstr>
      <vt:lpstr>მობილური ჯგუფები</vt:lpstr>
      <vt:lpstr>ინვენტარი და სახარჯი მასალა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2022-12-12T12:38:23Z</dcterms:modified>
</cp:coreProperties>
</file>